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-15" windowWidth="28830" windowHeight="6405"/>
  </bookViews>
  <sheets>
    <sheet name="SP 2019 NP Tuition &amp; Fees" sheetId="2" r:id="rId1"/>
  </sheets>
  <calcPr calcId="162913"/>
</workbook>
</file>

<file path=xl/calcChain.xml><?xml version="1.0" encoding="utf-8"?>
<calcChain xmlns="http://schemas.openxmlformats.org/spreadsheetml/2006/main">
  <c r="J30" i="2" l="1"/>
  <c r="B34" i="2" l="1"/>
  <c r="I33" i="2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M26" i="2"/>
  <c r="L26" i="2"/>
  <c r="K26" i="2"/>
  <c r="J26" i="2"/>
  <c r="I26" i="2"/>
  <c r="H26" i="2"/>
  <c r="G26" i="2"/>
  <c r="F26" i="2"/>
  <c r="E26" i="2"/>
  <c r="D26" i="2"/>
  <c r="C26" i="2"/>
  <c r="I24" i="2"/>
  <c r="H24" i="2"/>
  <c r="G24" i="2"/>
  <c r="F24" i="2"/>
  <c r="E24" i="2"/>
  <c r="D24" i="2"/>
  <c r="C24" i="2"/>
  <c r="L23" i="2"/>
  <c r="K23" i="2"/>
  <c r="J23" i="2"/>
  <c r="I23" i="2"/>
  <c r="H23" i="2"/>
  <c r="G23" i="2"/>
  <c r="F23" i="2"/>
  <c r="E23" i="2"/>
  <c r="D23" i="2"/>
  <c r="C23" i="2"/>
  <c r="B19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<sst xmlns="http://schemas.openxmlformats.org/spreadsheetml/2006/main" count="57" uniqueCount="32">
  <si>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</si>
  <si>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</si>
  <si>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</si>
  <si>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</si>
  <si>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</si>
  <si>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</si>
  <si>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</si>
  <si>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</si>
  <si>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</si>
  <si>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</si>
  <si>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</si>
  <si>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</si>
  <si>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</si>
  <si>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</si>
  <si>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</si>
  <si>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</si>
  <si>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</si>
  <si>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</si>
  <si>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</si>
  <si>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</si>
  <si>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</si>
  <si>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</si>
  <si>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*Part-time graduate students registered 9-11 hours are charged fees at the full-time rate</t>
  </si>
  <si>
    <t>9 credits*</t>
  </si>
  <si>
    <t>10 credits*</t>
  </si>
  <si>
    <t>11 credits*</t>
  </si>
  <si>
    <t>Tuition and Fees for Resident Nursing Practice</t>
  </si>
  <si>
    <t>Tuition and Fees for Non-Resident Nursing Practice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</si>
  <si>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</si>
  <si>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</si>
  <si>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</si>
  <si>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Nursing Practice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</si>
</sst>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6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8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30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9" tableBorderDxfId="28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27"/>
    <tableColumn id="2" name="1 credit" dataDxfId="26" dataCellStyle="Currency"/>
    <tableColumn id="3" name="2 credits" dataDxfId="25" dataCellStyle="Currency"/>
    <tableColumn id="4" name="3 credits" dataDxfId="24" dataCellStyle="Currency"/>
    <tableColumn id="5" name="4 credits" dataDxfId="23" dataCellStyle="Currency"/>
    <tableColumn id="6" name="5 credits" dataDxfId="22" dataCellStyle="Currency"/>
    <tableColumn id="7" name="6 credits" dataDxfId="21" dataCellStyle="Currency"/>
    <tableColumn id="8" name="7 credits" dataDxfId="20" dataCellStyle="Currency"/>
    <tableColumn id="9" name="8 credits" dataDxfId="19" dataCellStyle="Currency"/>
    <tableColumn id="10" name="9 credits*" dataDxfId="18" dataCellStyle="Currency"/>
    <tableColumn id="11" name="10 credits*" dataDxfId="17" dataCellStyle="Currency"/>
    <tableColumn id="12" name="11 credits*" dataDxfId="16" dataCellStyle="Currency"/>
    <tableColumn id="13" name="12 credits" dataDxfId="15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4" tableBorderDxfId="13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Q12" sqref="Q12"/>
    </sheetView>
  </sheetViews>
  <sheetFormatPr defaultColWidth="14.42578125" defaultRowHeight="15.75" customHeight="1" x14ac:dyDescent="0.2"/>
  <cols>
    <col min="1" max="1" width="17.7109375" style="1" customWidth="1"/>
    <col min="2" max="13" width="9.7109375" style="1" customWidth="1"/>
    <col min="14" max="16384" width="14.42578125" style="1"/>
  </cols>
  <sheetData>
    <row r="1" spans="1:26" ht="23.25" x14ac:dyDescent="0.2">
      <c r="A1" s="3"/>
      <c r="B1" s="22" t="s">
        <v>31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24" t="s">
        <v>28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24" t="s">
        <v>29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5" t="s">
        <v>30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24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21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23</v>
      </c>
      <c r="K7" s="9" t="s">
        <v>24</v>
      </c>
      <c r="L7" s="9" t="s">
        <v>25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3">
        <v>1047</v>
      </c>
      <c r="C8" s="13">
        <f t="shared" ref="C8:C16" si="0">SUM(B8*2)</f>
        <v>2094</v>
      </c>
      <c r="D8" s="13">
        <f t="shared" ref="D8:D16" si="1">SUM(B8*3)</f>
        <v>3141</v>
      </c>
      <c r="E8" s="13">
        <f t="shared" ref="E8:E16" si="2">SUM(B8*4)</f>
        <v>4188</v>
      </c>
      <c r="F8" s="13">
        <f t="shared" ref="F8:F16" si="3">SUM(B8*5)</f>
        <v>5235</v>
      </c>
      <c r="G8" s="13">
        <f t="shared" ref="G8:G16" si="4">SUM(B8*6)</f>
        <v>6282</v>
      </c>
      <c r="H8" s="13">
        <f t="shared" ref="H8:H16" si="5">SUM(B8*7)</f>
        <v>7329</v>
      </c>
      <c r="I8" s="13">
        <f t="shared" ref="I8:I16" si="6">SUM(B8*8)</f>
        <v>8376</v>
      </c>
      <c r="J8" s="13">
        <f t="shared" ref="J8:J15" si="7">SUM(B8*9)</f>
        <v>9423</v>
      </c>
      <c r="K8" s="13">
        <f t="shared" ref="K8:K11" si="8">SUM(B8*10)</f>
        <v>10470</v>
      </c>
      <c r="L8" s="13">
        <f t="shared" ref="L8:L11" si="9">SUM(B8*11)</f>
        <v>11517</v>
      </c>
      <c r="M8" s="14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5">
        <v>15.63</v>
      </c>
      <c r="C9" s="15">
        <f t="shared" si="0"/>
        <v>31.26</v>
      </c>
      <c r="D9" s="15">
        <f t="shared" si="1"/>
        <v>46.89</v>
      </c>
      <c r="E9" s="15">
        <f t="shared" si="2"/>
        <v>62.52</v>
      </c>
      <c r="F9" s="15">
        <f t="shared" si="3"/>
        <v>78.150000000000006</v>
      </c>
      <c r="G9" s="15">
        <f t="shared" si="4"/>
        <v>93.78</v>
      </c>
      <c r="H9" s="15">
        <f t="shared" si="5"/>
        <v>109.41000000000001</v>
      </c>
      <c r="I9" s="15">
        <f t="shared" si="6"/>
        <v>125.04</v>
      </c>
      <c r="J9" s="15">
        <v>187.5</v>
      </c>
      <c r="K9" s="15">
        <v>187.5</v>
      </c>
      <c r="L9" s="15">
        <v>187.5</v>
      </c>
      <c r="M9" s="16">
        <v>187.5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7">
        <v>85</v>
      </c>
      <c r="C10" s="17">
        <v>85</v>
      </c>
      <c r="D10" s="17">
        <v>85</v>
      </c>
      <c r="E10" s="17">
        <v>85</v>
      </c>
      <c r="F10" s="17">
        <v>85</v>
      </c>
      <c r="G10" s="17">
        <v>85</v>
      </c>
      <c r="H10" s="17">
        <v>85</v>
      </c>
      <c r="I10" s="17">
        <v>85</v>
      </c>
      <c r="J10" s="17">
        <v>85</v>
      </c>
      <c r="K10" s="17">
        <v>85</v>
      </c>
      <c r="L10" s="17">
        <v>85</v>
      </c>
      <c r="M10" s="17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5">
        <v>0</v>
      </c>
      <c r="C11" s="15">
        <f t="shared" si="0"/>
        <v>0</v>
      </c>
      <c r="D11" s="15">
        <f t="shared" si="1"/>
        <v>0</v>
      </c>
      <c r="E11" s="15">
        <f t="shared" si="2"/>
        <v>0</v>
      </c>
      <c r="F11" s="15">
        <f t="shared" si="3"/>
        <v>0</v>
      </c>
      <c r="G11" s="15">
        <f t="shared" si="4"/>
        <v>0</v>
      </c>
      <c r="H11" s="15">
        <f t="shared" si="5"/>
        <v>0</v>
      </c>
      <c r="I11" s="15">
        <f t="shared" si="6"/>
        <v>0</v>
      </c>
      <c r="J11" s="15">
        <f t="shared" si="7"/>
        <v>0</v>
      </c>
      <c r="K11" s="15">
        <f t="shared" si="8"/>
        <v>0</v>
      </c>
      <c r="L11" s="15">
        <f t="shared" si="9"/>
        <v>0</v>
      </c>
      <c r="M11" s="16">
        <f t="shared" ref="M11" si="1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7">
        <v>10.4</v>
      </c>
      <c r="C12" s="17">
        <f t="shared" si="0"/>
        <v>20.8</v>
      </c>
      <c r="D12" s="17">
        <f t="shared" si="1"/>
        <v>31.200000000000003</v>
      </c>
      <c r="E12" s="17">
        <f t="shared" si="2"/>
        <v>41.6</v>
      </c>
      <c r="F12" s="17">
        <f t="shared" si="3"/>
        <v>52</v>
      </c>
      <c r="G12" s="17">
        <f t="shared" si="4"/>
        <v>62.400000000000006</v>
      </c>
      <c r="H12" s="17">
        <f t="shared" si="5"/>
        <v>72.8</v>
      </c>
      <c r="I12" s="17">
        <f t="shared" si="6"/>
        <v>83.2</v>
      </c>
      <c r="J12" s="17">
        <v>124.75</v>
      </c>
      <c r="K12" s="17">
        <v>124.75</v>
      </c>
      <c r="L12" s="17">
        <v>124.75</v>
      </c>
      <c r="M12" s="17">
        <v>124.75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5">
        <v>5.21</v>
      </c>
      <c r="C13" s="15">
        <f t="shared" si="0"/>
        <v>10.42</v>
      </c>
      <c r="D13" s="15">
        <f t="shared" si="1"/>
        <v>15.629999999999999</v>
      </c>
      <c r="E13" s="15">
        <f t="shared" si="2"/>
        <v>20.84</v>
      </c>
      <c r="F13" s="15">
        <f t="shared" si="3"/>
        <v>26.05</v>
      </c>
      <c r="G13" s="15">
        <f t="shared" si="4"/>
        <v>31.259999999999998</v>
      </c>
      <c r="H13" s="15">
        <f t="shared" si="5"/>
        <v>36.47</v>
      </c>
      <c r="I13" s="15">
        <f t="shared" si="6"/>
        <v>41.68</v>
      </c>
      <c r="J13" s="15">
        <v>62.5</v>
      </c>
      <c r="K13" s="15">
        <v>62.5</v>
      </c>
      <c r="L13" s="15">
        <v>62.5</v>
      </c>
      <c r="M13" s="15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7">
        <v>16.600000000000001</v>
      </c>
      <c r="C14" s="17">
        <f t="shared" si="0"/>
        <v>33.200000000000003</v>
      </c>
      <c r="D14" s="17">
        <f t="shared" si="1"/>
        <v>49.800000000000004</v>
      </c>
      <c r="E14" s="17">
        <f t="shared" si="2"/>
        <v>66.400000000000006</v>
      </c>
      <c r="F14" s="17">
        <f t="shared" si="3"/>
        <v>83</v>
      </c>
      <c r="G14" s="17">
        <f t="shared" si="4"/>
        <v>99.600000000000009</v>
      </c>
      <c r="H14" s="17">
        <f t="shared" si="5"/>
        <v>116.20000000000002</v>
      </c>
      <c r="I14" s="17">
        <f t="shared" si="6"/>
        <v>132.80000000000001</v>
      </c>
      <c r="J14" s="17">
        <v>199.25</v>
      </c>
      <c r="K14" s="17">
        <v>199.25</v>
      </c>
      <c r="L14" s="17">
        <v>199.25</v>
      </c>
      <c r="M14" s="17">
        <v>199.25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18">
        <v>0</v>
      </c>
      <c r="C15" s="18">
        <f t="shared" si="0"/>
        <v>0</v>
      </c>
      <c r="D15" s="18">
        <f t="shared" si="1"/>
        <v>0</v>
      </c>
      <c r="E15" s="18">
        <f t="shared" si="2"/>
        <v>0</v>
      </c>
      <c r="F15" s="18">
        <f t="shared" si="3"/>
        <v>0</v>
      </c>
      <c r="G15" s="18">
        <f t="shared" si="4"/>
        <v>0</v>
      </c>
      <c r="H15" s="18">
        <f t="shared" si="5"/>
        <v>0</v>
      </c>
      <c r="I15" s="18">
        <f t="shared" si="6"/>
        <v>0</v>
      </c>
      <c r="J15" s="18">
        <f t="shared" si="7"/>
        <v>0</v>
      </c>
      <c r="K15" s="18">
        <f t="shared" ref="K15" si="11">SUM(C15*9)</f>
        <v>0</v>
      </c>
      <c r="L15" s="18">
        <f t="shared" ref="L15" si="12">SUM(D15*9)</f>
        <v>0</v>
      </c>
      <c r="M15" s="18">
        <f t="shared" ref="M15" si="1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5">
        <v>33.83</v>
      </c>
      <c r="C16" s="15">
        <f t="shared" si="0"/>
        <v>67.66</v>
      </c>
      <c r="D16" s="15">
        <f t="shared" si="1"/>
        <v>101.49</v>
      </c>
      <c r="E16" s="15">
        <f t="shared" si="2"/>
        <v>135.32</v>
      </c>
      <c r="F16" s="15">
        <f t="shared" si="3"/>
        <v>169.14999999999998</v>
      </c>
      <c r="G16" s="15">
        <f t="shared" si="4"/>
        <v>202.98</v>
      </c>
      <c r="H16" s="15">
        <f t="shared" si="5"/>
        <v>236.81</v>
      </c>
      <c r="I16" s="15">
        <f t="shared" si="6"/>
        <v>270.64</v>
      </c>
      <c r="J16" s="15">
        <v>406</v>
      </c>
      <c r="K16" s="15">
        <v>406</v>
      </c>
      <c r="L16" s="15">
        <v>406</v>
      </c>
      <c r="M16" s="15">
        <v>406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18">
        <v>5</v>
      </c>
      <c r="C17" s="18">
        <v>5</v>
      </c>
      <c r="D17" s="18">
        <v>5</v>
      </c>
      <c r="E17" s="18">
        <v>5</v>
      </c>
      <c r="F17" s="18">
        <v>5</v>
      </c>
      <c r="G17" s="18">
        <v>5</v>
      </c>
      <c r="H17" s="18">
        <v>5</v>
      </c>
      <c r="I17" s="18">
        <v>5</v>
      </c>
      <c r="J17" s="18">
        <v>5</v>
      </c>
      <c r="K17" s="18">
        <v>5</v>
      </c>
      <c r="L17" s="18">
        <v>5</v>
      </c>
      <c r="M17" s="18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5">
        <v>19.79</v>
      </c>
      <c r="C18" s="15">
        <f>SUM(B18*2)</f>
        <v>39.58</v>
      </c>
      <c r="D18" s="15">
        <f>SUM(B18*3)</f>
        <v>59.37</v>
      </c>
      <c r="E18" s="15">
        <f>SUM(B18*4)</f>
        <v>79.16</v>
      </c>
      <c r="F18" s="15">
        <f>SUM(B18*5)</f>
        <v>98.949999999999989</v>
      </c>
      <c r="G18" s="15">
        <f>SUM(B18*6)</f>
        <v>118.74</v>
      </c>
      <c r="H18" s="15">
        <f>SUM(B18*7)</f>
        <v>138.53</v>
      </c>
      <c r="I18" s="15">
        <f>SUM(B18*8)</f>
        <v>158.32</v>
      </c>
      <c r="J18" s="15">
        <v>237.5</v>
      </c>
      <c r="K18" s="15">
        <v>237.5</v>
      </c>
      <c r="L18" s="15">
        <v>237.5</v>
      </c>
      <c r="M18" s="15">
        <v>237.5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19">
        <f t="shared" ref="B19:M19" si="14">SUM(B8:B18)</f>
        <v>1238.46</v>
      </c>
      <c r="C19" s="19">
        <f t="shared" si="14"/>
        <v>2386.92</v>
      </c>
      <c r="D19" s="19">
        <f t="shared" si="14"/>
        <v>3535.3799999999997</v>
      </c>
      <c r="E19" s="19">
        <f t="shared" si="14"/>
        <v>4683.84</v>
      </c>
      <c r="F19" s="19">
        <f t="shared" si="14"/>
        <v>5832.2999999999993</v>
      </c>
      <c r="G19" s="19">
        <f t="shared" si="14"/>
        <v>6980.7599999999993</v>
      </c>
      <c r="H19" s="19">
        <f t="shared" si="14"/>
        <v>8129.22</v>
      </c>
      <c r="I19" s="19">
        <f t="shared" si="14"/>
        <v>9277.68</v>
      </c>
      <c r="J19" s="19">
        <f t="shared" si="14"/>
        <v>10730.5</v>
      </c>
      <c r="K19" s="19">
        <f t="shared" si="14"/>
        <v>11777.5</v>
      </c>
      <c r="L19" s="19">
        <f t="shared" si="14"/>
        <v>12824.5</v>
      </c>
      <c r="M19" s="20">
        <f t="shared" si="14"/>
        <v>13867.5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21" t="s">
        <v>27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23</v>
      </c>
      <c r="K22" s="9" t="s">
        <v>24</v>
      </c>
      <c r="L22" s="9" t="s">
        <v>25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3">
        <v>1340</v>
      </c>
      <c r="C23" s="13">
        <f t="shared" ref="C23:C31" si="15">SUM(B23*2)</f>
        <v>2680</v>
      </c>
      <c r="D23" s="13">
        <f t="shared" ref="D23:D31" si="16">SUM(B23*3)</f>
        <v>4020</v>
      </c>
      <c r="E23" s="13">
        <f t="shared" ref="E23:E31" si="17">SUM(B23*4)</f>
        <v>5360</v>
      </c>
      <c r="F23" s="13">
        <f t="shared" ref="F23:F31" si="18">SUM(B23*5)</f>
        <v>6700</v>
      </c>
      <c r="G23" s="13">
        <f t="shared" ref="G23:G31" si="19">SUM(B23*6)</f>
        <v>8040</v>
      </c>
      <c r="H23" s="13">
        <f t="shared" ref="H23:H31" si="20">SUM(B23*7)</f>
        <v>9380</v>
      </c>
      <c r="I23" s="13">
        <f t="shared" ref="I23:I31" si="21">SUM(B23*8)</f>
        <v>10720</v>
      </c>
      <c r="J23" s="13">
        <f t="shared" ref="J23:J26" si="22">SUM(B23*9)</f>
        <v>12060</v>
      </c>
      <c r="K23" s="13">
        <f t="shared" ref="K23:K26" si="23">SUM(B23*10)</f>
        <v>13400</v>
      </c>
      <c r="L23" s="13">
        <f t="shared" ref="L23:L26" si="24">SUM(B23*11)</f>
        <v>14740</v>
      </c>
      <c r="M23" s="14">
        <v>16080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5">
        <v>15.63</v>
      </c>
      <c r="C24" s="15">
        <f t="shared" si="15"/>
        <v>31.26</v>
      </c>
      <c r="D24" s="15">
        <f t="shared" si="16"/>
        <v>46.89</v>
      </c>
      <c r="E24" s="15">
        <f t="shared" si="17"/>
        <v>62.52</v>
      </c>
      <c r="F24" s="15">
        <f t="shared" si="18"/>
        <v>78.150000000000006</v>
      </c>
      <c r="G24" s="15">
        <f t="shared" si="19"/>
        <v>93.78</v>
      </c>
      <c r="H24" s="15">
        <f t="shared" si="20"/>
        <v>109.41000000000001</v>
      </c>
      <c r="I24" s="15">
        <f t="shared" si="21"/>
        <v>125.04</v>
      </c>
      <c r="J24" s="15">
        <v>187.5</v>
      </c>
      <c r="K24" s="15">
        <v>187.5</v>
      </c>
      <c r="L24" s="15">
        <v>187.5</v>
      </c>
      <c r="M24" s="16">
        <v>187.5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17">
        <v>85</v>
      </c>
      <c r="C25" s="17">
        <v>85</v>
      </c>
      <c r="D25" s="17">
        <v>85</v>
      </c>
      <c r="E25" s="17">
        <v>85</v>
      </c>
      <c r="F25" s="17">
        <v>85</v>
      </c>
      <c r="G25" s="17">
        <v>85</v>
      </c>
      <c r="H25" s="17">
        <v>85</v>
      </c>
      <c r="I25" s="17">
        <v>85</v>
      </c>
      <c r="J25" s="17">
        <v>85</v>
      </c>
      <c r="K25" s="17">
        <v>85</v>
      </c>
      <c r="L25" s="17">
        <v>85</v>
      </c>
      <c r="M25" s="17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5">
        <v>0</v>
      </c>
      <c r="C26" s="15">
        <f t="shared" si="15"/>
        <v>0</v>
      </c>
      <c r="D26" s="15">
        <f t="shared" si="16"/>
        <v>0</v>
      </c>
      <c r="E26" s="15">
        <f t="shared" si="17"/>
        <v>0</v>
      </c>
      <c r="F26" s="15">
        <f t="shared" si="18"/>
        <v>0</v>
      </c>
      <c r="G26" s="15">
        <f t="shared" si="19"/>
        <v>0</v>
      </c>
      <c r="H26" s="15">
        <f t="shared" si="20"/>
        <v>0</v>
      </c>
      <c r="I26" s="15">
        <f t="shared" si="21"/>
        <v>0</v>
      </c>
      <c r="J26" s="15">
        <f t="shared" si="22"/>
        <v>0</v>
      </c>
      <c r="K26" s="15">
        <f t="shared" si="23"/>
        <v>0</v>
      </c>
      <c r="L26" s="15">
        <f t="shared" si="24"/>
        <v>0</v>
      </c>
      <c r="M26" s="16">
        <f t="shared" ref="M26" si="25">SUM(B26*12)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17">
        <v>10.4</v>
      </c>
      <c r="C27" s="17">
        <f t="shared" si="15"/>
        <v>20.8</v>
      </c>
      <c r="D27" s="17">
        <f t="shared" si="16"/>
        <v>31.200000000000003</v>
      </c>
      <c r="E27" s="17">
        <f t="shared" si="17"/>
        <v>41.6</v>
      </c>
      <c r="F27" s="17">
        <f t="shared" si="18"/>
        <v>52</v>
      </c>
      <c r="G27" s="17">
        <f t="shared" si="19"/>
        <v>62.400000000000006</v>
      </c>
      <c r="H27" s="17">
        <f t="shared" si="20"/>
        <v>72.8</v>
      </c>
      <c r="I27" s="17">
        <f t="shared" si="21"/>
        <v>83.2</v>
      </c>
      <c r="J27" s="17">
        <v>124.75</v>
      </c>
      <c r="K27" s="17">
        <v>124.75</v>
      </c>
      <c r="L27" s="17">
        <v>124.75</v>
      </c>
      <c r="M27" s="17">
        <v>124.75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5">
        <v>5.21</v>
      </c>
      <c r="C28" s="15">
        <f t="shared" si="15"/>
        <v>10.42</v>
      </c>
      <c r="D28" s="15">
        <f t="shared" si="16"/>
        <v>15.629999999999999</v>
      </c>
      <c r="E28" s="15">
        <f t="shared" si="17"/>
        <v>20.84</v>
      </c>
      <c r="F28" s="15">
        <f t="shared" si="18"/>
        <v>26.05</v>
      </c>
      <c r="G28" s="15">
        <f t="shared" si="19"/>
        <v>31.259999999999998</v>
      </c>
      <c r="H28" s="15">
        <f t="shared" si="20"/>
        <v>36.47</v>
      </c>
      <c r="I28" s="15">
        <f t="shared" si="21"/>
        <v>41.68</v>
      </c>
      <c r="J28" s="15">
        <v>62.5</v>
      </c>
      <c r="K28" s="15">
        <v>62.5</v>
      </c>
      <c r="L28" s="15">
        <v>62.5</v>
      </c>
      <c r="M28" s="15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17">
        <v>16.600000000000001</v>
      </c>
      <c r="C29" s="17">
        <f t="shared" si="15"/>
        <v>33.200000000000003</v>
      </c>
      <c r="D29" s="17">
        <f t="shared" si="16"/>
        <v>49.800000000000004</v>
      </c>
      <c r="E29" s="17">
        <f t="shared" si="17"/>
        <v>66.400000000000006</v>
      </c>
      <c r="F29" s="17">
        <f t="shared" si="18"/>
        <v>83</v>
      </c>
      <c r="G29" s="17">
        <f t="shared" si="19"/>
        <v>99.600000000000009</v>
      </c>
      <c r="H29" s="17">
        <f t="shared" si="20"/>
        <v>116.20000000000002</v>
      </c>
      <c r="I29" s="17">
        <f t="shared" si="21"/>
        <v>132.80000000000001</v>
      </c>
      <c r="J29" s="17">
        <v>199.25</v>
      </c>
      <c r="K29" s="17">
        <v>199.25</v>
      </c>
      <c r="L29" s="17">
        <v>199.25</v>
      </c>
      <c r="M29" s="17">
        <v>199.25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18">
        <v>0</v>
      </c>
      <c r="C30" s="18">
        <f t="shared" si="15"/>
        <v>0</v>
      </c>
      <c r="D30" s="18">
        <f>SUM(B30*3)</f>
        <v>0</v>
      </c>
      <c r="E30" s="18">
        <f>SUM(B30*4)</f>
        <v>0</v>
      </c>
      <c r="F30" s="18">
        <f>SUM(B30*5)</f>
        <v>0</v>
      </c>
      <c r="G30" s="18">
        <f>SUM(B30*6)</f>
        <v>0</v>
      </c>
      <c r="H30" s="18">
        <f>SUM(B30*7)</f>
        <v>0</v>
      </c>
      <c r="I30" s="18">
        <f>SUM(B30*8)</f>
        <v>0</v>
      </c>
      <c r="J30" s="18">
        <f t="shared" ref="J30" si="26">SUM(B30*9)</f>
        <v>0</v>
      </c>
      <c r="K30" s="18">
        <f t="shared" ref="K30" si="27">SUM(C30*9)</f>
        <v>0</v>
      </c>
      <c r="L30" s="18">
        <f t="shared" ref="L30" si="28">SUM(D30*9)</f>
        <v>0</v>
      </c>
      <c r="M30" s="18">
        <f t="shared" ref="M30" si="29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5">
        <v>33.83</v>
      </c>
      <c r="C31" s="15">
        <f t="shared" si="15"/>
        <v>67.66</v>
      </c>
      <c r="D31" s="15">
        <f t="shared" si="16"/>
        <v>101.49</v>
      </c>
      <c r="E31" s="15">
        <f t="shared" si="17"/>
        <v>135.32</v>
      </c>
      <c r="F31" s="15">
        <f t="shared" si="18"/>
        <v>169.14999999999998</v>
      </c>
      <c r="G31" s="15">
        <f t="shared" si="19"/>
        <v>202.98</v>
      </c>
      <c r="H31" s="15">
        <f t="shared" si="20"/>
        <v>236.81</v>
      </c>
      <c r="I31" s="15">
        <f t="shared" si="21"/>
        <v>270.64</v>
      </c>
      <c r="J31" s="15">
        <v>406</v>
      </c>
      <c r="K31" s="15">
        <v>406</v>
      </c>
      <c r="L31" s="15">
        <v>406</v>
      </c>
      <c r="M31" s="15">
        <v>406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18">
        <v>5</v>
      </c>
      <c r="C32" s="18">
        <v>5</v>
      </c>
      <c r="D32" s="18">
        <v>5</v>
      </c>
      <c r="E32" s="18">
        <v>5</v>
      </c>
      <c r="F32" s="18">
        <v>5</v>
      </c>
      <c r="G32" s="18">
        <v>5</v>
      </c>
      <c r="H32" s="18">
        <v>5</v>
      </c>
      <c r="I32" s="18">
        <v>5</v>
      </c>
      <c r="J32" s="18">
        <v>5</v>
      </c>
      <c r="K32" s="18">
        <v>5</v>
      </c>
      <c r="L32" s="18">
        <v>5</v>
      </c>
      <c r="M32" s="18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5">
        <v>19.79</v>
      </c>
      <c r="C33" s="15">
        <f>SUM(B33*2)</f>
        <v>39.58</v>
      </c>
      <c r="D33" s="15">
        <f>SUM(B33*3)</f>
        <v>59.37</v>
      </c>
      <c r="E33" s="15">
        <f>SUM(B33*4)</f>
        <v>79.16</v>
      </c>
      <c r="F33" s="15">
        <f>SUM(B33*5)</f>
        <v>98.949999999999989</v>
      </c>
      <c r="G33" s="15">
        <f>SUM(B33*6)</f>
        <v>118.74</v>
      </c>
      <c r="H33" s="15">
        <f>SUM(B33*7)</f>
        <v>138.53</v>
      </c>
      <c r="I33" s="15">
        <f>SUM(B33*8)</f>
        <v>158.32</v>
      </c>
      <c r="J33" s="15">
        <v>237.5</v>
      </c>
      <c r="K33" s="15">
        <v>237.5</v>
      </c>
      <c r="L33" s="15">
        <v>237.5</v>
      </c>
      <c r="M33" s="15">
        <v>237.5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19">
        <f t="shared" ref="B34:M34" si="30">SUM(B23:B33)</f>
        <v>1531.46</v>
      </c>
      <c r="C34" s="19">
        <f t="shared" si="30"/>
        <v>2972.92</v>
      </c>
      <c r="D34" s="19">
        <f t="shared" si="30"/>
        <v>4414.3799999999992</v>
      </c>
      <c r="E34" s="19">
        <f t="shared" si="30"/>
        <v>5855.84</v>
      </c>
      <c r="F34" s="19">
        <f t="shared" si="30"/>
        <v>7297.2999999999993</v>
      </c>
      <c r="G34" s="19">
        <f t="shared" si="30"/>
        <v>8738.7599999999984</v>
      </c>
      <c r="H34" s="19">
        <f t="shared" si="30"/>
        <v>10180.219999999999</v>
      </c>
      <c r="I34" s="19">
        <f t="shared" si="30"/>
        <v>11621.68</v>
      </c>
      <c r="J34" s="19">
        <f t="shared" si="30"/>
        <v>13367.5</v>
      </c>
      <c r="K34" s="19">
        <f t="shared" si="30"/>
        <v>14707.5</v>
      </c>
      <c r="L34" s="19">
        <f t="shared" si="30"/>
        <v>16047.5</v>
      </c>
      <c r="M34" s="20">
        <f t="shared" si="30"/>
        <v>17387.5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22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so49Eb+/9RRZqT9DcFhNHaHPkbLAejn2O9HK4+GoIxiDE5pS5XS/S3/2iY5BvjF7qw93Xcq29cEwPbW/3Mg2vQ==" saltValue="/YS4RD7jQyT4QN5j323vIg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Nursing Practice Tuition and Fee Billing Rates</dc:title>
  <dc:subject>Listing of graduate tuition and fees for the fall 2018 semester</dc:subject>
  <dc:creator>UB Student Accounts</dc:creator>
  <cp:keywords>tuition,fees,nursing practice tuition, nursing practice fees</cp:keywords>
  <cp:lastModifiedBy>Keefe, Leah</cp:lastModifiedBy>
  <cp:lastPrinted>2019-07-12T20:07:54Z</cp:lastPrinted>
  <dcterms:created xsi:type="dcterms:W3CDTF">2016-06-06T21:02:30Z</dcterms:created>
  <dcterms:modified xsi:type="dcterms:W3CDTF">2019-08-05T19:39:14Z</dcterms:modified>
  <cp:category>tuition</cp:category>
</cp:coreProperties>
</file>